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https://quintiles-my.sharepoint.com/personal/amit_srivastava4_iqvia_com/Documents/Desktop/IQVIA_Amit/"/>
    </mc:Choice>
  </mc:AlternateContent>
  <xr:revisionPtr revIDLastSave="0" documentId="13_ncr:1_{78965A2C-93C8-4072-8356-60388DBD8F1A}" xr6:coauthVersionLast="47" xr6:coauthVersionMax="47" xr10:uidLastSave="{00000000-0000-0000-0000-000000000000}"/>
  <bookViews>
    <workbookView xWindow="-110" yWindow="-110" windowWidth="19420" windowHeight="10420" activeTab="1" xr2:uid="{00000000-000D-0000-FFFF-FFFF00000000}"/>
  </bookViews>
  <sheets>
    <sheet name="District &amp; Target" sheetId="1" r:id="rId1"/>
    <sheet name="Calculation Sheet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4" i="1" l="1"/>
  <c r="K14" i="1"/>
  <c r="H14" i="1"/>
  <c r="E14" i="1"/>
  <c r="B14" i="1"/>
  <c r="N13" i="1"/>
  <c r="S3" i="3" s="1"/>
  <c r="K13" i="1"/>
  <c r="O3" i="3" s="1"/>
  <c r="H13" i="1"/>
  <c r="K3" i="3" s="1"/>
  <c r="E13" i="1"/>
  <c r="G3" i="3" s="1"/>
  <c r="B13" i="1" l="1"/>
  <c r="C3" i="3" s="1"/>
  <c r="C5" i="3" l="1"/>
  <c r="C6" i="3" s="1"/>
  <c r="G5" i="3"/>
  <c r="G6" i="3" s="1"/>
  <c r="C7" i="3" l="1"/>
  <c r="C8" i="3"/>
  <c r="G7" i="3"/>
  <c r="G8" i="3"/>
  <c r="K5" i="3" l="1"/>
  <c r="K6" i="3" s="1"/>
  <c r="S5" i="3"/>
  <c r="S6" i="3" s="1"/>
  <c r="K7" i="3" l="1"/>
  <c r="K8" i="3"/>
  <c r="S8" i="3"/>
  <c r="S7" i="3"/>
  <c r="O5" i="3"/>
  <c r="O6" i="3" s="1"/>
  <c r="O8" i="3" l="1"/>
  <c r="O7" i="3"/>
</calcChain>
</file>

<file path=xl/sharedStrings.xml><?xml version="1.0" encoding="utf-8"?>
<sst xmlns="http://schemas.openxmlformats.org/spreadsheetml/2006/main" count="79" uniqueCount="38">
  <si>
    <t>Name of District</t>
  </si>
  <si>
    <t>Pvt sector TB notification Target</t>
  </si>
  <si>
    <t>Total Target (approx)</t>
  </si>
  <si>
    <t>Estimated cost per patient</t>
  </si>
  <si>
    <t>Estimated project cost</t>
  </si>
  <si>
    <t>Lucknow</t>
  </si>
  <si>
    <t>Cluster - 2</t>
  </si>
  <si>
    <t>Cluster - 3</t>
  </si>
  <si>
    <t>Cluster - 4</t>
  </si>
  <si>
    <t>Cluster - 5</t>
  </si>
  <si>
    <t xml:space="preserve">Cluster - 1 </t>
  </si>
  <si>
    <t>Total (Custer-1)</t>
  </si>
  <si>
    <t>Total (Custer-5)</t>
  </si>
  <si>
    <t>Total (Custer-4)</t>
  </si>
  <si>
    <t>Total (Custer-3)</t>
  </si>
  <si>
    <t>Total (Custer-2)</t>
  </si>
  <si>
    <t>Estimated per patient cost</t>
  </si>
  <si>
    <t>Percentage for Performance Security</t>
  </si>
  <si>
    <t>Percentage for Earnest Money Deposit/Bid Security</t>
  </si>
  <si>
    <t>Aligarh</t>
  </si>
  <si>
    <t>Bareilly</t>
  </si>
  <si>
    <t>Ghaziabad</t>
  </si>
  <si>
    <t>Jaunpur</t>
  </si>
  <si>
    <t>Prayagraj</t>
  </si>
  <si>
    <t>Varanasi</t>
  </si>
  <si>
    <t>Kanpur Nagar</t>
  </si>
  <si>
    <t>Agra</t>
  </si>
  <si>
    <t>GB Nagar</t>
  </si>
  <si>
    <t>Gorakhpur</t>
  </si>
  <si>
    <t>Jhansi</t>
  </si>
  <si>
    <t>Mathura</t>
  </si>
  <si>
    <t>Meerut</t>
  </si>
  <si>
    <t>Moradabad</t>
  </si>
  <si>
    <t>Sitapur</t>
  </si>
  <si>
    <t>EMD/ Bid Security (%)</t>
  </si>
  <si>
    <t>Performance Security (%)</t>
  </si>
  <si>
    <t>Estimated project cost (per district)</t>
  </si>
  <si>
    <t>Calculation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</si>
</sst>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₹-4009]\ #,##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2" borderId="0" xfId="0" applyFont="1" applyFill="1" applyProtection="1">
      <protection locked="0"/>
    </xf>
    <xf numFmtId="0" fontId="2" fillId="2" borderId="0" xfId="0" applyFont="1" applyFill="1" applyProtection="1">
      <protection locked="0"/>
    </xf>
    <xf numFmtId="0" fontId="2" fillId="2" borderId="0" xfId="0" applyFont="1" applyFill="1" applyAlignment="1" applyProtection="1">
      <alignment horizontal="center" vertical="center"/>
      <protection locked="0"/>
    </xf>
    <xf numFmtId="0" fontId="0" fillId="2" borderId="0" xfId="0" applyFont="1" applyFill="1" applyProtection="1"/>
    <xf numFmtId="0" fontId="0" fillId="2" borderId="3" xfId="0" applyFont="1" applyFill="1" applyBorder="1" applyAlignment="1" applyProtection="1">
      <alignment horizontal="center" vertical="center"/>
    </xf>
    <xf numFmtId="0" fontId="0" fillId="2" borderId="0" xfId="0" applyFont="1" applyFill="1" applyAlignment="1" applyProtection="1">
      <alignment vertical="center"/>
    </xf>
    <xf numFmtId="164" fontId="0" fillId="2" borderId="3" xfId="0" applyNumberFormat="1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vertical="center"/>
    </xf>
    <xf numFmtId="164" fontId="1" fillId="2" borderId="3" xfId="0" applyNumberFormat="1" applyFont="1" applyFill="1" applyBorder="1" applyAlignment="1" applyProtection="1">
      <alignment horizontal="center" vertical="center"/>
    </xf>
    <xf numFmtId="0" fontId="4" fillId="2" borderId="7" xfId="0" applyFont="1" applyFill="1" applyBorder="1" applyAlignment="1" applyProtection="1">
      <alignment horizontal="left" vertical="center" wrapText="1" indent="1"/>
      <protection locked="0"/>
    </xf>
    <xf numFmtId="0" fontId="4" fillId="2" borderId="8" xfId="0" applyFont="1" applyFill="1" applyBorder="1" applyAlignment="1" applyProtection="1">
      <alignment horizontal="center" vertical="center" wrapText="1"/>
      <protection locked="0"/>
    </xf>
    <xf numFmtId="0" fontId="3" fillId="3" borderId="1" xfId="0" applyFont="1" applyFill="1" applyBorder="1" applyAlignment="1" applyProtection="1">
      <alignment horizontal="center" vertical="center" wrapText="1"/>
    </xf>
    <xf numFmtId="0" fontId="3" fillId="3" borderId="9" xfId="0" applyFont="1" applyFill="1" applyBorder="1" applyAlignment="1" applyProtection="1">
      <alignment horizontal="center" vertical="center" wrapText="1"/>
    </xf>
    <xf numFmtId="0" fontId="2" fillId="4" borderId="0" xfId="0" applyFont="1" applyFill="1" applyProtection="1">
      <protection locked="0"/>
    </xf>
    <xf numFmtId="0" fontId="2" fillId="4" borderId="0" xfId="0" applyFont="1" applyFill="1" applyAlignment="1" applyProtection="1">
      <alignment horizontal="center" vertical="center"/>
      <protection locked="0"/>
    </xf>
    <xf numFmtId="0" fontId="0" fillId="4" borderId="0" xfId="0" applyFont="1" applyFill="1" applyProtection="1">
      <protection locked="0"/>
    </xf>
    <xf numFmtId="0" fontId="4" fillId="2" borderId="10" xfId="0" applyFont="1" applyFill="1" applyBorder="1" applyAlignment="1" applyProtection="1">
      <alignment horizontal="left" vertical="center" wrapText="1" indent="1"/>
      <protection locked="0"/>
    </xf>
    <xf numFmtId="0" fontId="4" fillId="2" borderId="11" xfId="0" applyFont="1" applyFill="1" applyBorder="1" applyAlignment="1" applyProtection="1">
      <alignment horizontal="center" vertical="center" wrapText="1"/>
      <protection locked="0"/>
    </xf>
    <xf numFmtId="0" fontId="6" fillId="4" borderId="3" xfId="0" applyFont="1" applyFill="1" applyBorder="1" applyAlignment="1" applyProtection="1">
      <alignment horizontal="center" vertical="center" wrapText="1"/>
    </xf>
    <xf numFmtId="0" fontId="6" fillId="4" borderId="3" xfId="0" applyFont="1" applyFill="1" applyBorder="1" applyAlignment="1" applyProtection="1">
      <alignment horizontal="center" vertical="center"/>
    </xf>
    <xf numFmtId="0" fontId="0" fillId="2" borderId="0" xfId="0" applyFont="1" applyFill="1" applyAlignment="1" applyProtection="1">
      <alignment horizontal="center" vertical="center"/>
    </xf>
    <xf numFmtId="0" fontId="0" fillId="7" borderId="3" xfId="0" applyFont="1" applyFill="1" applyBorder="1" applyAlignment="1" applyProtection="1">
      <alignment horizontal="center" vertical="center"/>
    </xf>
    <xf numFmtId="0" fontId="0" fillId="8" borderId="3" xfId="0" applyFont="1" applyFill="1" applyBorder="1" applyAlignment="1" applyProtection="1">
      <alignment horizontal="center" vertical="center"/>
    </xf>
    <xf numFmtId="164" fontId="0" fillId="6" borderId="3" xfId="0" applyNumberFormat="1" applyFont="1" applyFill="1" applyBorder="1" applyAlignment="1" applyProtection="1">
      <alignment horizontal="center" vertical="center"/>
      <protection locked="0"/>
    </xf>
    <xf numFmtId="0" fontId="0" fillId="8" borderId="3" xfId="0" applyFont="1" applyFill="1" applyBorder="1" applyAlignment="1" applyProtection="1">
      <alignment horizontal="center" vertical="center"/>
      <protection locked="0"/>
    </xf>
    <xf numFmtId="0" fontId="0" fillId="7" borderId="3" xfId="0" applyFont="1" applyFill="1" applyBorder="1" applyAlignment="1" applyProtection="1">
      <alignment horizontal="center" vertical="center"/>
      <protection locked="0"/>
    </xf>
    <xf numFmtId="0" fontId="1" fillId="5" borderId="1" xfId="0" applyFont="1" applyFill="1" applyBorder="1" applyAlignment="1" applyProtection="1">
      <alignment horizontal="center" vertical="center"/>
    </xf>
    <xf numFmtId="0" fontId="1" fillId="5" borderId="2" xfId="0" applyFont="1" applyFill="1" applyBorder="1" applyAlignment="1" applyProtection="1">
      <alignment horizontal="center" vertical="center"/>
    </xf>
    <xf numFmtId="0" fontId="5" fillId="5" borderId="4" xfId="0" applyFont="1" applyFill="1" applyBorder="1" applyAlignment="1" applyProtection="1">
      <alignment horizontal="center" vertical="center"/>
    </xf>
    <xf numFmtId="0" fontId="5" fillId="5" borderId="5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0" fillId="2" borderId="4" xfId="0" applyFont="1" applyFill="1" applyBorder="1" applyAlignment="1" applyProtection="1">
      <alignment horizontal="left" vertical="center"/>
      <protection locked="0"/>
    </xf>
    <xf numFmtId="0" fontId="0" fillId="2" borderId="5" xfId="0" applyFont="1" applyFill="1" applyBorder="1" applyAlignment="1" applyProtection="1">
      <alignment horizontal="left" vertical="center"/>
      <protection locked="0"/>
    </xf>
    <xf numFmtId="0" fontId="0" fillId="2" borderId="6" xfId="0" applyFont="1" applyFill="1" applyBorder="1" applyAlignment="1" applyProtection="1">
      <alignment horizontal="left" vertical="center"/>
      <protection locked="0"/>
    </xf>
    <xf numFmtId="0" fontId="0" fillId="2" borderId="3" xfId="0" applyFont="1" applyFill="1" applyBorder="1" applyAlignment="1" applyProtection="1">
      <alignment horizontal="left" vertical="center"/>
    </xf>
    <xf numFmtId="0" fontId="0" fillId="2" borderId="4" xfId="0" applyFont="1" applyFill="1" applyBorder="1" applyAlignment="1" applyProtection="1">
      <alignment horizontal="left" vertical="center"/>
    </xf>
    <xf numFmtId="0" fontId="0" fillId="2" borderId="6" xfId="0" applyFont="1" applyFill="1" applyBorder="1" applyAlignment="1" applyProtection="1">
      <alignment horizontal="left" vertical="center"/>
    </xf>
    <xf numFmtId="0" fontId="3" fillId="3" borderId="4" xfId="0" applyFont="1" applyFill="1" applyBorder="1" applyAlignment="1" applyProtection="1">
      <alignment horizontal="center" vertical="center" wrapText="1"/>
    </xf>
    <xf numFmtId="0" fontId="3" fillId="3" borderId="5" xfId="0" applyFont="1" applyFill="1" applyBorder="1" applyAlignment="1" applyProtection="1">
      <alignment horizontal="center" vertical="center" wrapText="1"/>
    </xf>
    <xf numFmtId="0" fontId="3" fillId="3" borderId="6" xfId="0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2"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O14"/>
  <sheetViews>
    <sheetView zoomScale="85" zoomScaleNormal="85" workbookViewId="0">
      <pane ySplit="2" topLeftCell="A3" activePane="bottomLeft" state="frozen"/>
      <selection pane="bottomLeft" activeCell="H13" sqref="H13"/>
    </sheetView>
  </sheetViews>
  <sheetFormatPr defaultColWidth="0" defaultRowHeight="14.5" zeroHeight="1" x14ac:dyDescent="0.35"/>
  <cols>
    <col min="1" max="1" width="16.81640625" style="16" customWidth="1"/>
    <col min="2" max="2" width="18.1796875" style="16" customWidth="1"/>
    <col min="3" max="3" width="2.453125" style="1" customWidth="1"/>
    <col min="4" max="4" width="16.81640625" style="1" customWidth="1"/>
    <col min="5" max="5" width="18.1796875" style="1" customWidth="1"/>
    <col min="6" max="6" width="2.453125" style="1" customWidth="1"/>
    <col min="7" max="7" width="16.81640625" style="1" customWidth="1"/>
    <col min="8" max="8" width="18.1796875" style="1" customWidth="1"/>
    <col min="9" max="9" width="2.453125" style="1" customWidth="1"/>
    <col min="10" max="10" width="16.81640625" style="1" customWidth="1"/>
    <col min="11" max="11" width="18.1796875" style="1" customWidth="1"/>
    <col min="12" max="12" width="2.453125" style="1" customWidth="1"/>
    <col min="13" max="13" width="16.81640625" style="1" customWidth="1"/>
    <col min="14" max="14" width="17.81640625" style="1" customWidth="1"/>
    <col min="15" max="15" width="0.36328125" style="1" hidden="1" customWidth="1"/>
    <col min="16" max="16384" width="0" style="1" hidden="1"/>
  </cols>
  <sheetData>
    <row r="1" spans="1:14" s="4" customFormat="1" ht="21.5" customHeight="1" thickBot="1" x14ac:dyDescent="0.4">
      <c r="A1" s="27" t="s">
        <v>10</v>
      </c>
      <c r="B1" s="28"/>
      <c r="D1" s="27" t="s">
        <v>6</v>
      </c>
      <c r="E1" s="28"/>
      <c r="G1" s="27" t="s">
        <v>7</v>
      </c>
      <c r="H1" s="28"/>
      <c r="J1" s="27" t="s">
        <v>8</v>
      </c>
      <c r="K1" s="28"/>
      <c r="M1" s="27" t="s">
        <v>9</v>
      </c>
      <c r="N1" s="28"/>
    </row>
    <row r="2" spans="1:14" s="4" customFormat="1" ht="31" x14ac:dyDescent="0.35">
      <c r="A2" s="12" t="s">
        <v>0</v>
      </c>
      <c r="B2" s="13" t="s">
        <v>1</v>
      </c>
      <c r="D2" s="12" t="s">
        <v>0</v>
      </c>
      <c r="E2" s="13" t="s">
        <v>1</v>
      </c>
      <c r="G2" s="12" t="s">
        <v>0</v>
      </c>
      <c r="H2" s="13" t="s">
        <v>1</v>
      </c>
      <c r="J2" s="12" t="s">
        <v>0</v>
      </c>
      <c r="K2" s="13" t="s">
        <v>1</v>
      </c>
      <c r="M2" s="12" t="s">
        <v>0</v>
      </c>
      <c r="N2" s="13" t="s">
        <v>1</v>
      </c>
    </row>
    <row r="3" spans="1:14" ht="15.5" x14ac:dyDescent="0.35">
      <c r="A3" s="10" t="s">
        <v>19</v>
      </c>
      <c r="B3" s="11">
        <v>9000</v>
      </c>
      <c r="D3" s="10" t="s">
        <v>26</v>
      </c>
      <c r="E3" s="11">
        <v>15600</v>
      </c>
      <c r="G3" s="10"/>
      <c r="H3" s="11"/>
      <c r="J3" s="10"/>
      <c r="K3" s="11"/>
      <c r="M3" s="10"/>
      <c r="N3" s="11"/>
    </row>
    <row r="4" spans="1:14" ht="15.5" x14ac:dyDescent="0.35">
      <c r="A4" s="10" t="s">
        <v>20</v>
      </c>
      <c r="B4" s="11">
        <v>9000</v>
      </c>
      <c r="D4" s="10" t="s">
        <v>27</v>
      </c>
      <c r="E4" s="11">
        <v>6000</v>
      </c>
      <c r="G4" s="10"/>
      <c r="H4" s="11"/>
      <c r="J4" s="10"/>
      <c r="K4" s="11"/>
      <c r="M4" s="10"/>
      <c r="N4" s="11"/>
    </row>
    <row r="5" spans="1:14" ht="15.5" x14ac:dyDescent="0.35">
      <c r="A5" s="10" t="s">
        <v>21</v>
      </c>
      <c r="B5" s="11">
        <v>9966</v>
      </c>
      <c r="D5" s="10" t="s">
        <v>28</v>
      </c>
      <c r="E5" s="11">
        <v>7200</v>
      </c>
      <c r="G5" s="10"/>
      <c r="H5" s="11"/>
      <c r="J5" s="10"/>
      <c r="K5" s="11"/>
      <c r="M5" s="10"/>
      <c r="N5" s="11"/>
    </row>
    <row r="6" spans="1:14" ht="15.5" x14ac:dyDescent="0.35">
      <c r="A6" s="10" t="s">
        <v>22</v>
      </c>
      <c r="B6" s="11">
        <v>4800</v>
      </c>
      <c r="D6" s="10" t="s">
        <v>29</v>
      </c>
      <c r="E6" s="11">
        <v>5400</v>
      </c>
      <c r="G6" s="10"/>
      <c r="H6" s="11"/>
      <c r="J6" s="10"/>
      <c r="K6" s="11"/>
      <c r="M6" s="10"/>
      <c r="N6" s="11"/>
    </row>
    <row r="7" spans="1:14" ht="15.5" x14ac:dyDescent="0.35">
      <c r="A7" s="10" t="s">
        <v>25</v>
      </c>
      <c r="B7" s="11">
        <v>16800</v>
      </c>
      <c r="D7" s="10" t="s">
        <v>30</v>
      </c>
      <c r="E7" s="11">
        <v>16800</v>
      </c>
      <c r="G7" s="10"/>
      <c r="H7" s="11"/>
      <c r="J7" s="10"/>
      <c r="K7" s="11"/>
      <c r="M7" s="10"/>
      <c r="N7" s="11"/>
    </row>
    <row r="8" spans="1:14" ht="15.5" x14ac:dyDescent="0.35">
      <c r="A8" s="10" t="s">
        <v>5</v>
      </c>
      <c r="B8" s="11">
        <v>14400</v>
      </c>
      <c r="D8" s="10" t="s">
        <v>31</v>
      </c>
      <c r="E8" s="11">
        <v>10200</v>
      </c>
      <c r="G8" s="10"/>
      <c r="H8" s="11"/>
      <c r="J8" s="10"/>
      <c r="K8" s="11"/>
      <c r="M8" s="10"/>
      <c r="N8" s="11"/>
    </row>
    <row r="9" spans="1:14" ht="15.5" x14ac:dyDescent="0.35">
      <c r="A9" s="10" t="s">
        <v>23</v>
      </c>
      <c r="B9" s="11">
        <v>9600</v>
      </c>
      <c r="D9" s="10" t="s">
        <v>32</v>
      </c>
      <c r="E9" s="11">
        <v>9600</v>
      </c>
      <c r="G9" s="10"/>
      <c r="H9" s="11"/>
      <c r="J9" s="10"/>
      <c r="K9" s="11"/>
      <c r="M9" s="10"/>
      <c r="N9" s="11"/>
    </row>
    <row r="10" spans="1:14" ht="15.5" x14ac:dyDescent="0.35">
      <c r="A10" s="10" t="s">
        <v>24</v>
      </c>
      <c r="B10" s="11">
        <v>7800</v>
      </c>
      <c r="D10" s="10" t="s">
        <v>33</v>
      </c>
      <c r="E10" s="11">
        <v>5160</v>
      </c>
      <c r="G10" s="10"/>
      <c r="H10" s="11"/>
      <c r="J10" s="10"/>
      <c r="K10" s="11"/>
      <c r="M10" s="10"/>
      <c r="N10" s="11"/>
    </row>
    <row r="11" spans="1:14" ht="15.5" x14ac:dyDescent="0.35">
      <c r="A11" s="10"/>
      <c r="B11" s="11"/>
      <c r="D11" s="10"/>
      <c r="E11" s="11"/>
      <c r="G11" s="10"/>
      <c r="H11" s="11"/>
      <c r="J11" s="10"/>
      <c r="K11" s="11"/>
      <c r="M11" s="10"/>
      <c r="N11" s="11"/>
    </row>
    <row r="12" spans="1:14" ht="16" thickBot="1" x14ac:dyDescent="0.4">
      <c r="A12" s="17"/>
      <c r="B12" s="18"/>
      <c r="D12" s="17"/>
      <c r="E12" s="18"/>
      <c r="G12" s="17"/>
      <c r="H12" s="18"/>
      <c r="J12" s="17"/>
      <c r="K12" s="18"/>
      <c r="M12" s="17"/>
      <c r="N12" s="18"/>
    </row>
    <row r="13" spans="1:14" s="4" customFormat="1" ht="21" customHeight="1" thickBot="1" x14ac:dyDescent="0.4">
      <c r="A13" s="19" t="s">
        <v>11</v>
      </c>
      <c r="B13" s="20">
        <f>SUM(B3:B12)</f>
        <v>81366</v>
      </c>
      <c r="D13" s="19" t="s">
        <v>15</v>
      </c>
      <c r="E13" s="20">
        <f>SUM(E3:E12)</f>
        <v>75960</v>
      </c>
      <c r="G13" s="19" t="s">
        <v>14</v>
      </c>
      <c r="H13" s="20">
        <f>SUM(H3:H12)</f>
        <v>0</v>
      </c>
      <c r="J13" s="19" t="s">
        <v>13</v>
      </c>
      <c r="K13" s="20">
        <f>SUM(K3:K12)</f>
        <v>0</v>
      </c>
      <c r="M13" s="19" t="s">
        <v>12</v>
      </c>
      <c r="N13" s="20">
        <f>SUM(N3:N12)</f>
        <v>0</v>
      </c>
    </row>
    <row r="14" spans="1:14" s="2" customFormat="1" hidden="1" x14ac:dyDescent="0.35">
      <c r="A14" s="14"/>
      <c r="B14" s="15">
        <f>COUNT(B3:B12)</f>
        <v>8</v>
      </c>
      <c r="E14" s="3">
        <f>COUNT(E3:E12)</f>
        <v>8</v>
      </c>
      <c r="H14" s="3">
        <f>COUNT(H3:H12)</f>
        <v>0</v>
      </c>
      <c r="K14" s="3">
        <f>COUNT(K3:K12)</f>
        <v>0</v>
      </c>
      <c r="N14" s="3">
        <f>COUNT(N3:N12)</f>
        <v>0</v>
      </c>
    </row>
  </sheetData>
  <sheetProtection algorithmName="SHA-512" hashValue="1QSll9z8LjNxiT0b6BNVEF6dzcaYGqHkfb08e5GH+cMH62p40g8IK7gsTo6lkmMVhrb+UXZR/ha1SOf/t+Fw1g==" saltValue="9s23ScmqhWWlOv5QUMI6fIdqN4fkVIJG" spinCount="125000" sheet="1" objects="1" scenarios="1"/>
  <mergeCells count="5">
    <mergeCell ref="M1:N1"/>
    <mergeCell ref="J1:K1"/>
    <mergeCell ref="G1:H1"/>
    <mergeCell ref="A1:B1"/>
    <mergeCell ref="D1:E1"/>
  </mergeCells>
  <pageMargins left="0.7" right="0.7" top="0.75" bottom="0.75" header="0.3" footer="0.3"/>
  <pageSetup scale="8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71CE46-A91E-4391-B3FD-4C13B1D614EB}">
  <sheetPr>
    <tabColor rgb="FF00B050"/>
  </sheetPr>
  <dimension ref="A1:S14"/>
  <sheetViews>
    <sheetView tabSelected="1" zoomScale="85" zoomScaleNormal="85" workbookViewId="0">
      <pane ySplit="2" topLeftCell="A3" activePane="bottomLeft" state="frozen"/>
      <selection pane="bottomLeft" activeCell="J8" sqref="J8"/>
    </sheetView>
  </sheetViews>
  <sheetFormatPr defaultColWidth="0" defaultRowHeight="14.5" zeroHeight="1" x14ac:dyDescent="0.35"/>
  <cols>
    <col min="1" max="1" width="26.1796875" style="4" customWidth="1"/>
    <col min="2" max="2" width="7.90625" style="4" customWidth="1"/>
    <col min="3" max="3" width="14.7265625" style="21" customWidth="1"/>
    <col min="4" max="4" width="2" style="4" customWidth="1"/>
    <col min="5" max="5" width="26.1796875" style="4" customWidth="1"/>
    <col min="6" max="6" width="8.7265625" style="4" customWidth="1"/>
    <col min="7" max="7" width="14.7265625" style="21" customWidth="1"/>
    <col min="8" max="8" width="2" style="4" customWidth="1"/>
    <col min="9" max="9" width="26.1796875" style="4" customWidth="1"/>
    <col min="10" max="10" width="8.7265625" style="4" customWidth="1"/>
    <col min="11" max="11" width="14.7265625" style="21" customWidth="1"/>
    <col min="12" max="12" width="2" style="4" customWidth="1"/>
    <col min="13" max="13" width="26.1796875" style="4" customWidth="1"/>
    <col min="14" max="14" width="8.7265625" style="4" customWidth="1"/>
    <col min="15" max="15" width="14.7265625" style="21" customWidth="1"/>
    <col min="16" max="16" width="2" style="4" customWidth="1"/>
    <col min="17" max="17" width="26.1796875" style="4" customWidth="1"/>
    <col min="18" max="18" width="8.7265625" style="4" customWidth="1"/>
    <col min="19" max="19" width="14.7265625" style="21" customWidth="1"/>
    <col min="20" max="20" width="8.7265625" style="4" hidden="1" customWidth="1"/>
    <col min="21" max="16384" width="8.7265625" style="4" hidden="1"/>
  </cols>
  <sheetData>
    <row r="1" spans="1:19" ht="21.5" customHeight="1" thickBot="1" x14ac:dyDescent="0.4">
      <c r="A1" s="29" t="s">
        <v>10</v>
      </c>
      <c r="B1" s="30"/>
      <c r="C1" s="31"/>
      <c r="E1" s="29" t="s">
        <v>6</v>
      </c>
      <c r="F1" s="30"/>
      <c r="G1" s="31"/>
      <c r="I1" s="29" t="s">
        <v>7</v>
      </c>
      <c r="J1" s="30"/>
      <c r="K1" s="31"/>
      <c r="M1" s="29" t="s">
        <v>8</v>
      </c>
      <c r="N1" s="30"/>
      <c r="O1" s="31"/>
      <c r="Q1" s="29" t="s">
        <v>9</v>
      </c>
      <c r="R1" s="30"/>
      <c r="S1" s="31"/>
    </row>
    <row r="2" spans="1:19" ht="21.5" customHeight="1" thickBot="1" x14ac:dyDescent="0.4">
      <c r="A2" s="38" t="s">
        <v>37</v>
      </c>
      <c r="B2" s="39"/>
      <c r="C2" s="40"/>
      <c r="E2" s="38" t="s">
        <v>37</v>
      </c>
      <c r="F2" s="39"/>
      <c r="G2" s="40"/>
      <c r="I2" s="38" t="s">
        <v>37</v>
      </c>
      <c r="J2" s="39"/>
      <c r="K2" s="40"/>
      <c r="M2" s="38" t="s">
        <v>37</v>
      </c>
      <c r="N2" s="39"/>
      <c r="O2" s="40"/>
      <c r="Q2" s="38" t="s">
        <v>37</v>
      </c>
      <c r="R2" s="39"/>
      <c r="S2" s="40"/>
    </row>
    <row r="3" spans="1:19" s="6" customFormat="1" ht="23.5" customHeight="1" thickBot="1" x14ac:dyDescent="0.4">
      <c r="A3" s="35" t="s">
        <v>2</v>
      </c>
      <c r="B3" s="35"/>
      <c r="C3" s="5">
        <f>'District &amp; Target'!B13</f>
        <v>81366</v>
      </c>
      <c r="E3" s="36" t="s">
        <v>2</v>
      </c>
      <c r="F3" s="37"/>
      <c r="G3" s="5">
        <f>'District &amp; Target'!E13</f>
        <v>75960</v>
      </c>
      <c r="I3" s="35" t="s">
        <v>2</v>
      </c>
      <c r="J3" s="35"/>
      <c r="K3" s="5">
        <f>'District &amp; Target'!H13</f>
        <v>0</v>
      </c>
      <c r="M3" s="35" t="s">
        <v>2</v>
      </c>
      <c r="N3" s="35"/>
      <c r="O3" s="5">
        <f>'District &amp; Target'!K13</f>
        <v>0</v>
      </c>
      <c r="Q3" s="35" t="s">
        <v>2</v>
      </c>
      <c r="R3" s="35"/>
      <c r="S3" s="5">
        <f>'District &amp; Target'!N13</f>
        <v>0</v>
      </c>
    </row>
    <row r="4" spans="1:19" s="6" customFormat="1" ht="23.5" customHeight="1" thickBot="1" x14ac:dyDescent="0.4">
      <c r="A4" s="35" t="s">
        <v>3</v>
      </c>
      <c r="B4" s="35"/>
      <c r="C4" s="24">
        <v>2000</v>
      </c>
      <c r="E4" s="36" t="s">
        <v>3</v>
      </c>
      <c r="F4" s="37"/>
      <c r="G4" s="24">
        <v>2200</v>
      </c>
      <c r="I4" s="35" t="s">
        <v>3</v>
      </c>
      <c r="J4" s="35"/>
      <c r="K4" s="24"/>
      <c r="M4" s="35" t="s">
        <v>3</v>
      </c>
      <c r="N4" s="35"/>
      <c r="O4" s="24"/>
      <c r="Q4" s="35" t="s">
        <v>3</v>
      </c>
      <c r="R4" s="35"/>
      <c r="S4" s="24"/>
    </row>
    <row r="5" spans="1:19" s="6" customFormat="1" ht="23.5" customHeight="1" thickBot="1" x14ac:dyDescent="0.4">
      <c r="A5" s="35" t="s">
        <v>4</v>
      </c>
      <c r="B5" s="35"/>
      <c r="C5" s="7">
        <f>C3*C4</f>
        <v>162732000</v>
      </c>
      <c r="E5" s="36" t="s">
        <v>4</v>
      </c>
      <c r="F5" s="37"/>
      <c r="G5" s="7">
        <f>G3*G4</f>
        <v>167112000</v>
      </c>
      <c r="I5" s="35" t="s">
        <v>4</v>
      </c>
      <c r="J5" s="35"/>
      <c r="K5" s="7">
        <f>K3*K4</f>
        <v>0</v>
      </c>
      <c r="M5" s="35" t="s">
        <v>4</v>
      </c>
      <c r="N5" s="35"/>
      <c r="O5" s="7">
        <f>O3*O4</f>
        <v>0</v>
      </c>
      <c r="Q5" s="35" t="s">
        <v>4</v>
      </c>
      <c r="R5" s="35"/>
      <c r="S5" s="7">
        <f>S3*S4</f>
        <v>0</v>
      </c>
    </row>
    <row r="6" spans="1:19" s="6" customFormat="1" ht="23.5" customHeight="1" thickBot="1" x14ac:dyDescent="0.4">
      <c r="A6" s="35" t="s">
        <v>36</v>
      </c>
      <c r="B6" s="35"/>
      <c r="C6" s="7">
        <f>C5/'District &amp; Target'!B14</f>
        <v>20341500</v>
      </c>
      <c r="E6" s="35" t="s">
        <v>36</v>
      </c>
      <c r="F6" s="35"/>
      <c r="G6" s="7">
        <f>G5/'District &amp; Target'!E14</f>
        <v>20889000</v>
      </c>
      <c r="I6" s="35" t="s">
        <v>36</v>
      </c>
      <c r="J6" s="35"/>
      <c r="K6" s="7" t="e">
        <f>K5/'District &amp; Target'!H14</f>
        <v>#DIV/0!</v>
      </c>
      <c r="M6" s="35" t="s">
        <v>36</v>
      </c>
      <c r="N6" s="35"/>
      <c r="O6" s="7" t="e">
        <f>O5/'District &amp; Target'!K14</f>
        <v>#DIV/0!</v>
      </c>
      <c r="Q6" s="35" t="s">
        <v>36</v>
      </c>
      <c r="R6" s="35"/>
      <c r="S6" s="7" t="e">
        <f>S5/'District &amp; Target'!N14</f>
        <v>#DIV/0!</v>
      </c>
    </row>
    <row r="7" spans="1:19" s="6" customFormat="1" ht="23.5" customHeight="1" thickBot="1" x14ac:dyDescent="0.4">
      <c r="A7" s="8" t="s">
        <v>34</v>
      </c>
      <c r="B7" s="25">
        <v>5</v>
      </c>
      <c r="C7" s="9">
        <f>C6*B7/100</f>
        <v>1017075</v>
      </c>
      <c r="E7" s="8" t="s">
        <v>34</v>
      </c>
      <c r="F7" s="25">
        <v>5</v>
      </c>
      <c r="G7" s="9">
        <f>G6*F7/100</f>
        <v>1044450</v>
      </c>
      <c r="I7" s="8" t="s">
        <v>34</v>
      </c>
      <c r="J7" s="25"/>
      <c r="K7" s="9" t="e">
        <f>K6*J7/100</f>
        <v>#DIV/0!</v>
      </c>
      <c r="M7" s="8" t="s">
        <v>34</v>
      </c>
      <c r="N7" s="25"/>
      <c r="O7" s="9" t="e">
        <f>O6*N7/100</f>
        <v>#DIV/0!</v>
      </c>
      <c r="Q7" s="8" t="s">
        <v>34</v>
      </c>
      <c r="R7" s="23"/>
      <c r="S7" s="9" t="e">
        <f>S6*R7/100</f>
        <v>#DIV/0!</v>
      </c>
    </row>
    <row r="8" spans="1:19" s="6" customFormat="1" ht="23.5" customHeight="1" thickBot="1" x14ac:dyDescent="0.4">
      <c r="A8" s="8" t="s">
        <v>35</v>
      </c>
      <c r="B8" s="26">
        <v>3</v>
      </c>
      <c r="C8" s="9">
        <f>C6*B8/100</f>
        <v>610245</v>
      </c>
      <c r="E8" s="8" t="s">
        <v>35</v>
      </c>
      <c r="F8" s="26">
        <v>3</v>
      </c>
      <c r="G8" s="9">
        <f>G6*F8/100</f>
        <v>626670</v>
      </c>
      <c r="I8" s="8" t="s">
        <v>35</v>
      </c>
      <c r="J8" s="26"/>
      <c r="K8" s="9" t="e">
        <f>K6*J8/100</f>
        <v>#DIV/0!</v>
      </c>
      <c r="M8" s="8" t="s">
        <v>35</v>
      </c>
      <c r="N8" s="26"/>
      <c r="O8" s="9" t="e">
        <f>O6*N8/100</f>
        <v>#DIV/0!</v>
      </c>
      <c r="Q8" s="8" t="s">
        <v>35</v>
      </c>
      <c r="R8" s="22"/>
      <c r="S8" s="9" t="e">
        <f>S6*R8/100</f>
        <v>#DIV/0!</v>
      </c>
    </row>
    <row r="9" spans="1:19" ht="9.5" customHeight="1" x14ac:dyDescent="0.35"/>
    <row r="10" spans="1:19" ht="9.5" customHeight="1" thickBot="1" x14ac:dyDescent="0.4"/>
    <row r="11" spans="1:19" ht="19.5" customHeight="1" thickBot="1" x14ac:dyDescent="0.4">
      <c r="A11" s="24"/>
      <c r="B11" s="32" t="s">
        <v>16</v>
      </c>
      <c r="C11" s="33"/>
      <c r="D11" s="33"/>
      <c r="E11" s="33"/>
      <c r="F11" s="33"/>
      <c r="G11" s="34"/>
    </row>
    <row r="12" spans="1:19" ht="19.5" customHeight="1" thickBot="1" x14ac:dyDescent="0.4">
      <c r="A12" s="25"/>
      <c r="B12" s="32" t="s">
        <v>18</v>
      </c>
      <c r="C12" s="33"/>
      <c r="D12" s="33"/>
      <c r="E12" s="33"/>
      <c r="F12" s="33"/>
      <c r="G12" s="34"/>
    </row>
    <row r="13" spans="1:19" ht="19.5" customHeight="1" thickBot="1" x14ac:dyDescent="0.4">
      <c r="A13" s="26"/>
      <c r="B13" s="32" t="s">
        <v>17</v>
      </c>
      <c r="C13" s="33"/>
      <c r="D13" s="33"/>
      <c r="E13" s="33"/>
      <c r="F13" s="33"/>
      <c r="G13" s="34"/>
    </row>
    <row r="14" spans="1:19" ht="0.5" customHeight="1" x14ac:dyDescent="0.35"/>
  </sheetData>
  <sheetProtection algorithmName="SHA-512" hashValue="QiCtBR6500RruQwh4I8tPS8M2IRwFOaHRK9h6s0CWwX1rfPzVWJrXaR4xD85LI5Nlzj10xgw7VUtraVXBr/4lw==" saltValue="OhlZ99FCfQqFpL9vqIgFrvobfua9pQSW" spinCount="125000" sheet="1" objects="1" scenarios="1"/>
  <mergeCells count="33">
    <mergeCell ref="M2:O2"/>
    <mergeCell ref="Q2:S2"/>
    <mergeCell ref="M1:O1"/>
    <mergeCell ref="Q1:S1"/>
    <mergeCell ref="M3:N3"/>
    <mergeCell ref="Q3:R3"/>
    <mergeCell ref="Q6:R6"/>
    <mergeCell ref="Q4:R4"/>
    <mergeCell ref="A5:B5"/>
    <mergeCell ref="E5:F5"/>
    <mergeCell ref="I5:J5"/>
    <mergeCell ref="M5:N5"/>
    <mergeCell ref="Q5:R5"/>
    <mergeCell ref="A4:B4"/>
    <mergeCell ref="E4:F4"/>
    <mergeCell ref="I4:J4"/>
    <mergeCell ref="M4:N4"/>
    <mergeCell ref="M6:N6"/>
    <mergeCell ref="E1:G1"/>
    <mergeCell ref="I1:K1"/>
    <mergeCell ref="B11:G11"/>
    <mergeCell ref="B12:G12"/>
    <mergeCell ref="B13:G13"/>
    <mergeCell ref="A6:B6"/>
    <mergeCell ref="E6:F6"/>
    <mergeCell ref="I6:J6"/>
    <mergeCell ref="A3:B3"/>
    <mergeCell ref="E3:F3"/>
    <mergeCell ref="I3:J3"/>
    <mergeCell ref="A1:C1"/>
    <mergeCell ref="A2:C2"/>
    <mergeCell ref="E2:G2"/>
    <mergeCell ref="I2:K2"/>
  </mergeCells>
  <conditionalFormatting sqref="C6:C8 G6:G8 K6:K8 O6:O8 S6:S8">
    <cfRule type="containsErrors" dxfId="1" priority="2">
      <formula>ISERROR(C6)</formula>
    </cfRule>
  </conditionalFormatting>
  <conditionalFormatting sqref="C3 C5 G3 G5 K3 K5 O3 O5 S5 S3">
    <cfRule type="cellIs" dxfId="0" priority="1" operator="lessThanOrEqual">
      <formula>0</formula>
    </cfRule>
  </conditionalFormatting>
  <pageMargins left="0.7" right="0.7" top="0.75" bottom="0.75" header="0.3" footer="0.3"/>
  <pageSetup scale="8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District &amp; Target</vt:lpstr>
      <vt:lpstr>Calculation 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Parmar, Trushar EX1</dc:creator>
  <cp:lastModifiedBy>Srivastava, Amit EX1</cp:lastModifiedBy>
  <cp:lastPrinted>2022-01-12T12:31:13Z</cp:lastPrinted>
  <dcterms:created xsi:type="dcterms:W3CDTF">2015-06-05T18:17:20Z</dcterms:created>
  <dcterms:modified xsi:type="dcterms:W3CDTF">2022-04-22T06:02:21Z</dcterms:modified>
</cp:coreProperties>
</file>